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DieseArbeitsmappe" defaultThemeVersion="166925"/>
  <mc:AlternateContent xmlns:mc="http://schemas.openxmlformats.org/markup-compatibility/2006">
    <mc:Choice Requires="x15">
      <x15ac:absPath xmlns:x15ac="http://schemas.microsoft.com/office/spreadsheetml/2010/11/ac" url="C:\Users\info\Nextcloud\Ideenfabrik\_Projekte\2021\Website\Überbrückungshilfe 3\"/>
    </mc:Choice>
  </mc:AlternateContent>
  <xr:revisionPtr revIDLastSave="0" documentId="13_ncr:1_{ABF7FA6A-3304-4DB7-A38A-90115E119306}" xr6:coauthVersionLast="46" xr6:coauthVersionMax="46" xr10:uidLastSave="{00000000-0000-0000-0000-000000000000}"/>
  <bookViews>
    <workbookView xWindow="27250" yWindow="-110" windowWidth="38620" windowHeight="21220" xr2:uid="{00000000-000D-0000-FFFF-FFFF00000000}"/>
  </bookViews>
  <sheets>
    <sheet name="Überbrückungshilfe III"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3" l="1"/>
  <c r="E22" i="3"/>
  <c r="F22" i="3"/>
  <c r="G22" i="3"/>
  <c r="H22" i="3"/>
  <c r="I22" i="3"/>
  <c r="J22" i="3"/>
  <c r="C22" i="3"/>
  <c r="J21" i="3"/>
  <c r="I21" i="3"/>
  <c r="H21" i="3"/>
  <c r="G21" i="3"/>
  <c r="F21" i="3"/>
  <c r="E21" i="3"/>
  <c r="D21" i="3"/>
  <c r="C21" i="3"/>
  <c r="J20" i="3"/>
  <c r="I20" i="3"/>
  <c r="H20" i="3"/>
  <c r="G20" i="3"/>
  <c r="F20" i="3"/>
  <c r="E20" i="3"/>
  <c r="D20" i="3"/>
  <c r="C20" i="3"/>
  <c r="J19" i="3"/>
  <c r="I19" i="3"/>
  <c r="H19" i="3"/>
  <c r="G19" i="3"/>
  <c r="F19" i="3"/>
  <c r="E19" i="3"/>
  <c r="D19" i="3"/>
  <c r="C19" i="3"/>
  <c r="J9" i="3"/>
  <c r="J10" i="3" s="1"/>
  <c r="J15" i="3" s="1"/>
  <c r="I9" i="3"/>
  <c r="I10" i="3" s="1"/>
  <c r="I15" i="3" s="1"/>
  <c r="H9" i="3"/>
  <c r="H10" i="3" s="1"/>
  <c r="H15" i="3" s="1"/>
  <c r="G9" i="3"/>
  <c r="G10" i="3" s="1"/>
  <c r="G14" i="3" s="1"/>
  <c r="F9" i="3"/>
  <c r="F10" i="3" s="1"/>
  <c r="F15" i="3" s="1"/>
  <c r="E9" i="3"/>
  <c r="E10" i="3" s="1"/>
  <c r="E15" i="3" s="1"/>
  <c r="D9" i="3"/>
  <c r="D10" i="3" s="1"/>
  <c r="D15" i="3" s="1"/>
  <c r="C9" i="3"/>
  <c r="C10" i="3" s="1"/>
  <c r="C13" i="3" s="1"/>
  <c r="G15" i="3" l="1"/>
  <c r="C15" i="3"/>
  <c r="G13" i="3"/>
  <c r="D13" i="3"/>
  <c r="D14" i="3"/>
  <c r="E13" i="3"/>
  <c r="E14" i="3"/>
  <c r="F13" i="3"/>
  <c r="F14" i="3"/>
  <c r="H14" i="3"/>
  <c r="H13" i="3"/>
  <c r="I14" i="3"/>
  <c r="I13" i="3"/>
  <c r="J14" i="3"/>
  <c r="J13" i="3"/>
  <c r="C14" i="3"/>
</calcChain>
</file>

<file path=xl/sharedStrings.xml><?xml version="1.0" encoding="utf-8"?>
<sst xmlns="http://schemas.openxmlformats.org/spreadsheetml/2006/main" count="20" uniqueCount="19">
  <si>
    <t>Umsatzrückgang in %</t>
  </si>
  <si>
    <t>Antragsberechtigt</t>
  </si>
  <si>
    <t>Ermittlung Umsatzrückgang</t>
  </si>
  <si>
    <t>Umsatzrückgang in EUR</t>
  </si>
  <si>
    <t>Ermittlung Antragsberechtigung</t>
  </si>
  <si>
    <t>1. Monatsumsätze im Förderzeitraum</t>
  </si>
  <si>
    <t>2. Monatsumsätze im Vergleichszeitraum</t>
  </si>
  <si>
    <t>Mögliche Förderquote ohne EK-Zuschuss</t>
  </si>
  <si>
    <t>Eigenkapitalzuschuss Monatsumsatz erfüllt</t>
  </si>
  <si>
    <t>&lt;- hier ausfüllen</t>
  </si>
  <si>
    <t>Bitte beachten Sie, dass dieser Rechner nur informativ ist. 
Die hier ausgegeben Zahlen sind nach besten Wissen und Gewissen ermittelt. 
Eine Garantie für die Richtigkeit besteht nicht. Ebenso ist dieser Rechner keine Bestätigung. 
Entgültige Zahlen sollten SIe immer mit Ihrem Steuerberater ermitteln.</t>
  </si>
  <si>
    <t>Ihr jeweiliger Netto-Monatsumsatz</t>
  </si>
  <si>
    <t>Ihr jeweiliger Netto-Monatsumsatz im Vergleichszeitraum</t>
  </si>
  <si>
    <t>ÜBERBRÜCKUNGSHILFE III - Umsatz-Rechner</t>
  </si>
  <si>
    <r>
      <rPr>
        <b/>
        <sz val="11"/>
        <rFont val="PT Sans Narrow"/>
        <family val="2"/>
      </rPr>
      <t>100% Förderung</t>
    </r>
    <r>
      <rPr>
        <sz val="11"/>
        <rFont val="PT Sans Narrow"/>
        <family val="2"/>
      </rPr>
      <t xml:space="preserve"> erhalten Sie, bei einem max. Umsatz von</t>
    </r>
  </si>
  <si>
    <r>
      <rPr>
        <b/>
        <sz val="11"/>
        <rFont val="PT Sans Narrow"/>
        <family val="2"/>
      </rPr>
      <t>60% Förderung</t>
    </r>
    <r>
      <rPr>
        <sz val="11"/>
        <rFont val="PT Sans Narrow"/>
        <family val="2"/>
      </rPr>
      <t xml:space="preserve"> erhalten Sie, bei einem max. Umsatz von</t>
    </r>
  </si>
  <si>
    <r>
      <rPr>
        <b/>
        <sz val="11"/>
        <rFont val="PT Sans Narrow"/>
        <family val="2"/>
      </rPr>
      <t>40% Förderung</t>
    </r>
    <r>
      <rPr>
        <sz val="11"/>
        <rFont val="PT Sans Narrow"/>
        <family val="2"/>
      </rPr>
      <t xml:space="preserve"> erhalten Sie, bei einem max. Umsatz von</t>
    </r>
  </si>
  <si>
    <r>
      <rPr>
        <b/>
        <sz val="11"/>
        <rFont val="PT Sans Narrow"/>
        <family val="2"/>
      </rPr>
      <t>Eigenkapitalzuschuss</t>
    </r>
    <r>
      <rPr>
        <sz val="11"/>
        <rFont val="PT Sans Narrow"/>
        <family val="2"/>
      </rPr>
      <t xml:space="preserve"> erhalten Sie, bei einem max. Umsatz von</t>
    </r>
  </si>
  <si>
    <t>Übersicht über den maximalen Umsatz pro Monat, entsprechned der Förderquoten 100%, 60% und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</si>
</sst>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yyyy"/>
  </numFmts>
  <fonts count="8" x14ac:knownFonts="1">
    <font>
      <sz val="11"/>
      <color theme="1"/>
      <name val="Myriad Pro"/>
      <family val="2"/>
    </font>
    <font>
      <sz val="11"/>
      <name val="PT Sans Narrow"/>
      <family val="2"/>
    </font>
    <font>
      <b/>
      <sz val="14"/>
      <name val="PT Sans Narrow"/>
      <family val="2"/>
    </font>
    <font>
      <sz val="9"/>
      <name val="PT Sans Narrow"/>
      <family val="2"/>
    </font>
    <font>
      <sz val="18"/>
      <name val="PT Sans Narrow"/>
      <family val="2"/>
    </font>
    <font>
      <b/>
      <sz val="18"/>
      <name val="PT Sans Narrow"/>
      <family val="2"/>
    </font>
    <font>
      <b/>
      <sz val="11"/>
      <name val="PT Sans Narrow"/>
      <family val="2"/>
    </font>
    <font>
      <sz val="9"/>
      <color rgb="FFC00000"/>
      <name val="PT Sans Narrow"/>
      <family val="2"/>
    </font>
  </fonts>
  <fills count="6">
    <fill>
      <patternFill patternType="none"/>
    </fill>
    <fill>
      <patternFill patternType="gray125"/>
    </fill>
    <fill>
      <patternFill patternType="solid">
        <fgColor rgb="FFD8D1CA"/>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79998168889431442"/>
        <bgColor indexed="64"/>
      </patternFill>
    </fill>
  </fills>
  <borders count="15">
    <border>
      <left/>
      <right/>
      <top/>
      <bottom/>
      <diagonal/>
    </border>
    <border>
      <left/>
      <right/>
      <top style="medium">
        <color theme="0"/>
      </top>
      <bottom/>
      <diagonal/>
    </border>
    <border>
      <left style="medium">
        <color theme="0"/>
      </left>
      <right/>
      <top/>
      <bottom/>
      <diagonal/>
    </border>
    <border>
      <left/>
      <right style="medium">
        <color theme="0"/>
      </right>
      <top/>
      <bottom/>
      <diagonal/>
    </border>
    <border>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1">
    <xf numFmtId="0" fontId="0" fillId="0" borderId="0"/>
  </cellStyleXfs>
  <cellXfs count="61">
    <xf numFmtId="0" fontId="0" fillId="0" borderId="0" xfId="0"/>
    <xf numFmtId="0" fontId="1" fillId="0" borderId="2"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0" xfId="0" applyFont="1" applyFill="1" applyAlignment="1" applyProtection="1">
      <alignment vertical="center"/>
    </xf>
    <xf numFmtId="0" fontId="2" fillId="0" borderId="0" xfId="0" applyFont="1" applyFill="1" applyBorder="1" applyAlignment="1" applyProtection="1">
      <alignment vertical="center"/>
    </xf>
    <xf numFmtId="0" fontId="7" fillId="0" borderId="0" xfId="0" applyFont="1" applyFill="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0" xfId="0" applyFont="1" applyFill="1" applyAlignment="1" applyProtection="1">
      <alignment vertical="center"/>
    </xf>
    <xf numFmtId="0" fontId="1" fillId="0" borderId="0" xfId="0" applyFont="1" applyFill="1" applyProtection="1"/>
    <xf numFmtId="164" fontId="1" fillId="0" borderId="5" xfId="0" applyNumberFormat="1" applyFont="1" applyFill="1" applyBorder="1" applyAlignment="1" applyProtection="1">
      <alignment horizontal="right" vertical="center" wrapText="1" indent="1"/>
    </xf>
    <xf numFmtId="164" fontId="1" fillId="0" borderId="6" xfId="0" applyNumberFormat="1" applyFont="1" applyFill="1" applyBorder="1" applyAlignment="1" applyProtection="1">
      <alignment horizontal="right" vertical="center" wrapText="1" indent="1"/>
    </xf>
    <xf numFmtId="164" fontId="1" fillId="0" borderId="4" xfId="0" applyNumberFormat="1" applyFont="1" applyFill="1" applyBorder="1" applyAlignment="1" applyProtection="1">
      <alignment horizontal="right" vertical="center" wrapText="1" indent="1"/>
    </xf>
    <xf numFmtId="0" fontId="1" fillId="0" borderId="5" xfId="0" applyFont="1" applyFill="1" applyBorder="1" applyAlignment="1" applyProtection="1">
      <alignment horizontal="right" vertical="center" indent="1"/>
    </xf>
    <xf numFmtId="0" fontId="1" fillId="0" borderId="6" xfId="0" applyFont="1" applyFill="1" applyBorder="1" applyAlignment="1" applyProtection="1">
      <alignment horizontal="right" vertical="center" indent="1"/>
    </xf>
    <xf numFmtId="0" fontId="1" fillId="0" borderId="4" xfId="0" applyFont="1" applyFill="1" applyBorder="1" applyAlignment="1" applyProtection="1">
      <alignment horizontal="right" vertical="center" indent="1"/>
    </xf>
    <xf numFmtId="0" fontId="2" fillId="0" borderId="5" xfId="0" applyFont="1" applyFill="1" applyBorder="1" applyAlignment="1" applyProtection="1">
      <alignment horizontal="right" vertical="center" indent="1"/>
    </xf>
    <xf numFmtId="0" fontId="2" fillId="0" borderId="6" xfId="0" applyFont="1" applyFill="1" applyBorder="1" applyAlignment="1" applyProtection="1">
      <alignment horizontal="right" vertical="center" indent="1"/>
    </xf>
    <xf numFmtId="0" fontId="2" fillId="0" borderId="4" xfId="0" applyFont="1" applyFill="1" applyBorder="1" applyAlignment="1" applyProtection="1">
      <alignment horizontal="right" vertical="center" indent="1"/>
    </xf>
    <xf numFmtId="0" fontId="2" fillId="0" borderId="0" xfId="0" applyFont="1" applyFill="1" applyBorder="1" applyAlignment="1" applyProtection="1">
      <alignment horizontal="right" vertical="center" indent="1"/>
    </xf>
    <xf numFmtId="0" fontId="1" fillId="0" borderId="8" xfId="0" applyFont="1" applyFill="1" applyBorder="1" applyAlignment="1" applyProtection="1">
      <alignment vertical="center"/>
    </xf>
    <xf numFmtId="4" fontId="6" fillId="2" borderId="9" xfId="0" applyNumberFormat="1" applyFont="1" applyFill="1" applyBorder="1" applyAlignment="1" applyProtection="1">
      <alignment horizontal="right" vertical="center" indent="1"/>
      <protection locked="0"/>
    </xf>
    <xf numFmtId="4" fontId="6" fillId="2" borderId="10" xfId="0" applyNumberFormat="1" applyFont="1" applyFill="1" applyBorder="1" applyAlignment="1" applyProtection="1">
      <alignment horizontal="right" vertical="center" indent="1"/>
      <protection locked="0"/>
    </xf>
    <xf numFmtId="4" fontId="6" fillId="2" borderId="7" xfId="0" applyNumberFormat="1" applyFont="1" applyFill="1" applyBorder="1" applyAlignment="1" applyProtection="1">
      <alignment horizontal="right" vertical="center" indent="1"/>
      <protection locked="0"/>
    </xf>
    <xf numFmtId="4" fontId="6" fillId="0" borderId="9" xfId="0" applyNumberFormat="1" applyFont="1" applyFill="1" applyBorder="1" applyAlignment="1" applyProtection="1">
      <alignment horizontal="right" vertical="center" indent="1"/>
    </xf>
    <xf numFmtId="4" fontId="6" fillId="0" borderId="10" xfId="0" applyNumberFormat="1" applyFont="1" applyFill="1" applyBorder="1" applyAlignment="1" applyProtection="1">
      <alignment horizontal="right" vertical="center" indent="1"/>
    </xf>
    <xf numFmtId="4" fontId="6" fillId="0" borderId="7" xfId="0" applyNumberFormat="1" applyFont="1" applyFill="1" applyBorder="1" applyAlignment="1" applyProtection="1">
      <alignment horizontal="right" vertical="center" indent="1"/>
    </xf>
    <xf numFmtId="0" fontId="1" fillId="0" borderId="12" xfId="0" applyFont="1" applyFill="1" applyBorder="1" applyAlignment="1" applyProtection="1">
      <alignment vertical="center"/>
    </xf>
    <xf numFmtId="10" fontId="6" fillId="0" borderId="13" xfId="0" applyNumberFormat="1" applyFont="1" applyFill="1" applyBorder="1" applyAlignment="1" applyProtection="1">
      <alignment horizontal="right" vertical="center" indent="1" shrinkToFit="1"/>
    </xf>
    <xf numFmtId="10" fontId="6" fillId="0" borderId="14" xfId="0" applyNumberFormat="1" applyFont="1" applyFill="1" applyBorder="1" applyAlignment="1" applyProtection="1">
      <alignment horizontal="right" vertical="center" indent="1" shrinkToFit="1"/>
    </xf>
    <xf numFmtId="10" fontId="6" fillId="0" borderId="11" xfId="0" applyNumberFormat="1" applyFont="1" applyFill="1" applyBorder="1" applyAlignment="1" applyProtection="1">
      <alignment horizontal="right" vertical="center" indent="1" shrinkToFit="1"/>
    </xf>
    <xf numFmtId="0" fontId="6" fillId="0" borderId="9" xfId="0" applyFont="1" applyFill="1" applyBorder="1" applyAlignment="1" applyProtection="1">
      <alignment horizontal="right" vertical="center" indent="1"/>
    </xf>
    <xf numFmtId="0" fontId="6" fillId="0" borderId="10" xfId="0" applyFont="1" applyFill="1" applyBorder="1" applyAlignment="1" applyProtection="1">
      <alignment horizontal="right" vertical="center" indent="1"/>
    </xf>
    <xf numFmtId="0" fontId="6" fillId="0" borderId="7" xfId="0" applyFont="1" applyFill="1" applyBorder="1" applyAlignment="1" applyProtection="1">
      <alignment horizontal="right" vertical="center" indent="1"/>
    </xf>
    <xf numFmtId="10" fontId="6" fillId="0" borderId="13" xfId="0" applyNumberFormat="1" applyFont="1" applyFill="1" applyBorder="1" applyAlignment="1" applyProtection="1">
      <alignment horizontal="right" vertical="center" indent="1"/>
    </xf>
    <xf numFmtId="10" fontId="6" fillId="0" borderId="14" xfId="0" applyNumberFormat="1" applyFont="1" applyFill="1" applyBorder="1" applyAlignment="1" applyProtection="1">
      <alignment horizontal="right" vertical="center" indent="1"/>
    </xf>
    <xf numFmtId="10" fontId="6" fillId="0" borderId="11" xfId="0" applyNumberFormat="1" applyFont="1" applyFill="1" applyBorder="1" applyAlignment="1" applyProtection="1">
      <alignment horizontal="right" vertical="center" indent="1"/>
    </xf>
    <xf numFmtId="0" fontId="6" fillId="0" borderId="13" xfId="0" applyFont="1" applyFill="1" applyBorder="1" applyAlignment="1" applyProtection="1">
      <alignment horizontal="right" vertical="center" indent="1"/>
    </xf>
    <xf numFmtId="0" fontId="6" fillId="0" borderId="14" xfId="0" applyFont="1" applyFill="1" applyBorder="1" applyAlignment="1" applyProtection="1">
      <alignment horizontal="right" vertical="center" indent="1"/>
    </xf>
    <xf numFmtId="0" fontId="6" fillId="0" borderId="11" xfId="0" applyFont="1" applyFill="1" applyBorder="1" applyAlignment="1" applyProtection="1">
      <alignment horizontal="right" vertical="center" indent="1"/>
    </xf>
    <xf numFmtId="4" fontId="1" fillId="0" borderId="13" xfId="0" applyNumberFormat="1" applyFont="1" applyFill="1" applyBorder="1" applyAlignment="1" applyProtection="1">
      <alignment horizontal="right" vertical="center" indent="1"/>
    </xf>
    <xf numFmtId="4" fontId="1" fillId="0" borderId="14" xfId="0" applyNumberFormat="1" applyFont="1" applyFill="1" applyBorder="1" applyAlignment="1" applyProtection="1">
      <alignment horizontal="right" vertical="center" indent="1"/>
    </xf>
    <xf numFmtId="4" fontId="1" fillId="0" borderId="11" xfId="0" applyNumberFormat="1" applyFont="1" applyFill="1" applyBorder="1" applyAlignment="1" applyProtection="1">
      <alignment horizontal="right" vertical="center" indent="1"/>
    </xf>
    <xf numFmtId="0" fontId="3" fillId="0" borderId="1"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xf>
    <xf numFmtId="4" fontId="1" fillId="3" borderId="13" xfId="0" applyNumberFormat="1" applyFont="1" applyFill="1" applyBorder="1" applyAlignment="1" applyProtection="1">
      <alignment horizontal="right" vertical="center" indent="1"/>
    </xf>
    <xf numFmtId="4" fontId="1" fillId="3" borderId="14" xfId="0" applyNumberFormat="1" applyFont="1" applyFill="1" applyBorder="1" applyAlignment="1" applyProtection="1">
      <alignment horizontal="right" vertical="center" indent="1"/>
    </xf>
    <xf numFmtId="4" fontId="1" fillId="3" borderId="11" xfId="0" applyNumberFormat="1" applyFont="1" applyFill="1" applyBorder="1" applyAlignment="1" applyProtection="1">
      <alignment horizontal="right" vertical="center" indent="1"/>
    </xf>
    <xf numFmtId="0" fontId="1" fillId="4" borderId="8" xfId="0" applyFont="1" applyFill="1" applyBorder="1" applyAlignment="1" applyProtection="1">
      <alignment horizontal="left" vertical="center"/>
    </xf>
    <xf numFmtId="4" fontId="1" fillId="4" borderId="9" xfId="0" applyNumberFormat="1" applyFont="1" applyFill="1" applyBorder="1" applyAlignment="1" applyProtection="1">
      <alignment horizontal="right" vertical="center" indent="1"/>
    </xf>
    <xf numFmtId="4" fontId="1" fillId="4" borderId="10" xfId="0" applyNumberFormat="1" applyFont="1" applyFill="1" applyBorder="1" applyAlignment="1" applyProtection="1">
      <alignment horizontal="right" vertical="center" indent="1"/>
    </xf>
    <xf numFmtId="4" fontId="1" fillId="4" borderId="7" xfId="0" applyNumberFormat="1" applyFont="1" applyFill="1" applyBorder="1" applyAlignment="1" applyProtection="1">
      <alignment horizontal="right" vertical="center" indent="1"/>
    </xf>
    <xf numFmtId="0" fontId="1" fillId="5" borderId="12" xfId="0" applyFont="1" applyFill="1" applyBorder="1" applyAlignment="1" applyProtection="1">
      <alignment horizontal="left" vertical="center"/>
    </xf>
    <xf numFmtId="4" fontId="1" fillId="5" borderId="13" xfId="0" applyNumberFormat="1" applyFont="1" applyFill="1" applyBorder="1" applyAlignment="1" applyProtection="1">
      <alignment horizontal="right" vertical="center" indent="1"/>
    </xf>
    <xf numFmtId="4" fontId="1" fillId="5" borderId="14" xfId="0" applyNumberFormat="1" applyFont="1" applyFill="1" applyBorder="1" applyAlignment="1" applyProtection="1">
      <alignment horizontal="right" vertical="center" indent="1"/>
    </xf>
    <xf numFmtId="4" fontId="1" fillId="5" borderId="11" xfId="0" applyNumberFormat="1" applyFont="1" applyFill="1" applyBorder="1" applyAlignment="1" applyProtection="1">
      <alignment horizontal="right" vertical="center" indent="1"/>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0" xfId="0" applyFont="1" applyFill="1" applyAlignment="1" applyProtection="1">
      <alignment vertical="center"/>
    </xf>
    <xf numFmtId="0" fontId="5" fillId="0" borderId="0" xfId="0" applyFont="1" applyFill="1" applyBorder="1" applyAlignment="1" applyProtection="1">
      <alignment horizontal="left" vertical="center"/>
    </xf>
  </cellXfs>
  <cellStyles count="1">
    <cellStyle name="Standard" xfId="0" builtinId="0"/>
  </cellStyles>
  <dxfs count="3">
    <dxf>
      <font>
        <color rgb="FF9C0006"/>
      </font>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8D1CA"/>
      <color rgb="FF0068FE"/>
      <color rgb="FF241E22"/>
      <color rgb="FF494949"/>
      <color rgb="FFDDD5D6"/>
      <color rgb="FFEDE5E6"/>
      <color rgb="FFF5ECED"/>
      <color rgb="FFFBF0F0"/>
      <color rgb="FFD7D7D7"/>
      <color rgb="FFED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266195</xdr:colOff>
      <xdr:row>0</xdr:row>
      <xdr:rowOff>203042</xdr:rowOff>
    </xdr:from>
    <xdr:to>
      <xdr:col>10</xdr:col>
      <xdr:colOff>14969</xdr:colOff>
      <xdr:row>0</xdr:row>
      <xdr:rowOff>665298</xdr:rowOff>
    </xdr:to>
    <xdr:pic>
      <xdr:nvPicPr>
        <xdr:cNvPr id="4" name="Grafik 3">
          <a:extLst>
            <a:ext uri="{FF2B5EF4-FFF2-40B4-BE49-F238E27FC236}">
              <a16:creationId xmlns:a16="http://schemas.microsoft.com/office/drawing/2014/main" id="{2393142B-2309-41A5-9089-EF09539265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8295" y="203042"/>
          <a:ext cx="1677590" cy="46384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
  <sheetViews>
    <sheetView showGridLines="0" tabSelected="1" zoomScaleNormal="100" workbookViewId="0">
      <selection activeCell="L10" sqref="L10"/>
    </sheetView>
  </sheetViews>
  <sheetFormatPr baseColWidth="10" defaultRowHeight="15" x14ac:dyDescent="0.5"/>
  <cols>
    <col min="1" max="1" width="3.625" style="10" customWidth="1"/>
    <col min="2" max="2" width="40.8125" style="10" customWidth="1"/>
    <col min="3" max="10" width="12.625" style="10" customWidth="1"/>
    <col min="11" max="11" width="1.5625" style="10" customWidth="1"/>
    <col min="12" max="12" width="20.8125" style="10" customWidth="1"/>
    <col min="13" max="16384" width="11" style="10"/>
  </cols>
  <sheetData>
    <row r="1" spans="1:12" s="59" customFormat="1" ht="66" customHeight="1" x14ac:dyDescent="0.4">
      <c r="A1" s="57"/>
      <c r="B1" s="60" t="s">
        <v>13</v>
      </c>
      <c r="C1" s="60"/>
      <c r="D1" s="60"/>
      <c r="E1" s="60"/>
      <c r="F1" s="60"/>
      <c r="G1" s="60"/>
      <c r="H1" s="60"/>
      <c r="I1" s="60"/>
      <c r="J1" s="60"/>
      <c r="K1" s="58"/>
    </row>
    <row r="2" spans="1:12" s="4" customFormat="1" ht="25.05" customHeight="1" x14ac:dyDescent="0.4">
      <c r="A2" s="1"/>
      <c r="B2" s="5" t="s">
        <v>5</v>
      </c>
      <c r="C2" s="11">
        <v>44136</v>
      </c>
      <c r="D2" s="12">
        <v>44166</v>
      </c>
      <c r="E2" s="13">
        <v>44197</v>
      </c>
      <c r="F2" s="11">
        <v>44228</v>
      </c>
      <c r="G2" s="11">
        <v>44256</v>
      </c>
      <c r="H2" s="11">
        <v>44287</v>
      </c>
      <c r="I2" s="11">
        <v>44317</v>
      </c>
      <c r="J2" s="11">
        <v>44348</v>
      </c>
      <c r="K2" s="3"/>
    </row>
    <row r="3" spans="1:12" s="4" customFormat="1" ht="25.05" customHeight="1" x14ac:dyDescent="0.4">
      <c r="A3" s="1"/>
      <c r="B3" s="21" t="s">
        <v>11</v>
      </c>
      <c r="C3" s="22">
        <v>5000</v>
      </c>
      <c r="D3" s="23">
        <v>5000</v>
      </c>
      <c r="E3" s="24">
        <v>5000</v>
      </c>
      <c r="F3" s="22">
        <v>5000</v>
      </c>
      <c r="G3" s="22">
        <v>5000</v>
      </c>
      <c r="H3" s="22">
        <v>5000</v>
      </c>
      <c r="I3" s="22">
        <v>5000</v>
      </c>
      <c r="J3" s="22">
        <v>5000</v>
      </c>
      <c r="K3" s="3"/>
      <c r="L3" s="6" t="s">
        <v>9</v>
      </c>
    </row>
    <row r="4" spans="1:12" s="4" customFormat="1" ht="25.05" customHeight="1" x14ac:dyDescent="0.4">
      <c r="A4" s="1"/>
      <c r="B4" s="2"/>
      <c r="C4" s="14"/>
      <c r="D4" s="15"/>
      <c r="E4" s="16"/>
      <c r="F4" s="14"/>
      <c r="G4" s="14"/>
      <c r="H4" s="14"/>
      <c r="I4" s="14"/>
      <c r="J4" s="14"/>
      <c r="K4" s="3"/>
    </row>
    <row r="5" spans="1:12" s="4" customFormat="1" ht="25.05" customHeight="1" x14ac:dyDescent="0.4">
      <c r="A5" s="1"/>
      <c r="B5" s="5" t="s">
        <v>6</v>
      </c>
      <c r="C5" s="11">
        <v>43770</v>
      </c>
      <c r="D5" s="12">
        <v>43800</v>
      </c>
      <c r="E5" s="13">
        <v>43466</v>
      </c>
      <c r="F5" s="11">
        <v>43497</v>
      </c>
      <c r="G5" s="11">
        <v>43525</v>
      </c>
      <c r="H5" s="11">
        <v>43556</v>
      </c>
      <c r="I5" s="11">
        <v>43586</v>
      </c>
      <c r="J5" s="11">
        <v>43617</v>
      </c>
      <c r="K5" s="3"/>
    </row>
    <row r="6" spans="1:12" s="4" customFormat="1" ht="25.05" customHeight="1" x14ac:dyDescent="0.4">
      <c r="A6" s="1"/>
      <c r="B6" s="21" t="s">
        <v>12</v>
      </c>
      <c r="C6" s="22">
        <v>10000</v>
      </c>
      <c r="D6" s="23">
        <v>10000</v>
      </c>
      <c r="E6" s="24">
        <v>10000</v>
      </c>
      <c r="F6" s="22">
        <v>10000</v>
      </c>
      <c r="G6" s="22">
        <v>10000</v>
      </c>
      <c r="H6" s="22">
        <v>10000</v>
      </c>
      <c r="I6" s="22">
        <v>10000</v>
      </c>
      <c r="J6" s="22">
        <v>10000</v>
      </c>
      <c r="K6" s="3"/>
      <c r="L6" s="6" t="s">
        <v>9</v>
      </c>
    </row>
    <row r="7" spans="1:12" s="4" customFormat="1" ht="25.05" customHeight="1" x14ac:dyDescent="0.4">
      <c r="A7" s="1"/>
      <c r="B7" s="2"/>
      <c r="C7" s="14"/>
      <c r="D7" s="15"/>
      <c r="E7" s="16"/>
      <c r="F7" s="14"/>
      <c r="G7" s="14"/>
      <c r="H7" s="14"/>
      <c r="I7" s="14"/>
      <c r="J7" s="14"/>
      <c r="K7" s="3"/>
    </row>
    <row r="8" spans="1:12" s="4" customFormat="1" ht="25.05" customHeight="1" x14ac:dyDescent="0.4">
      <c r="A8" s="1"/>
      <c r="B8" s="5" t="s">
        <v>2</v>
      </c>
      <c r="C8" s="11">
        <v>44136</v>
      </c>
      <c r="D8" s="12">
        <v>44166</v>
      </c>
      <c r="E8" s="13">
        <v>44197</v>
      </c>
      <c r="F8" s="11">
        <v>44228</v>
      </c>
      <c r="G8" s="11">
        <v>44256</v>
      </c>
      <c r="H8" s="11">
        <v>44287</v>
      </c>
      <c r="I8" s="11">
        <v>44317</v>
      </c>
      <c r="J8" s="11">
        <v>44348</v>
      </c>
      <c r="K8" s="3"/>
    </row>
    <row r="9" spans="1:12" s="4" customFormat="1" ht="25.05" customHeight="1" x14ac:dyDescent="0.4">
      <c r="A9" s="1"/>
      <c r="B9" s="21" t="s">
        <v>3</v>
      </c>
      <c r="C9" s="25">
        <f t="shared" ref="C9:J9" si="0">+C3-C6</f>
        <v>-5000</v>
      </c>
      <c r="D9" s="26">
        <f t="shared" si="0"/>
        <v>-5000</v>
      </c>
      <c r="E9" s="27">
        <f t="shared" si="0"/>
        <v>-5000</v>
      </c>
      <c r="F9" s="25">
        <f t="shared" si="0"/>
        <v>-5000</v>
      </c>
      <c r="G9" s="25">
        <f t="shared" si="0"/>
        <v>-5000</v>
      </c>
      <c r="H9" s="25">
        <f t="shared" si="0"/>
        <v>-5000</v>
      </c>
      <c r="I9" s="25">
        <f t="shared" si="0"/>
        <v>-5000</v>
      </c>
      <c r="J9" s="25">
        <f t="shared" si="0"/>
        <v>-5000</v>
      </c>
      <c r="K9" s="3"/>
    </row>
    <row r="10" spans="1:12" s="4" customFormat="1" ht="25.05" customHeight="1" x14ac:dyDescent="0.4">
      <c r="A10" s="1"/>
      <c r="B10" s="28" t="s">
        <v>0</v>
      </c>
      <c r="C10" s="29">
        <f t="shared" ref="C10:J10" si="1">-((-C9+0.01)/(C6+0.01))</f>
        <v>-0.50000049999950003</v>
      </c>
      <c r="D10" s="30">
        <f t="shared" si="1"/>
        <v>-0.50000049999950003</v>
      </c>
      <c r="E10" s="31">
        <f t="shared" si="1"/>
        <v>-0.50000049999950003</v>
      </c>
      <c r="F10" s="29">
        <f t="shared" si="1"/>
        <v>-0.50000049999950003</v>
      </c>
      <c r="G10" s="29">
        <f t="shared" si="1"/>
        <v>-0.50000049999950003</v>
      </c>
      <c r="H10" s="29">
        <f t="shared" si="1"/>
        <v>-0.50000049999950003</v>
      </c>
      <c r="I10" s="29">
        <f t="shared" si="1"/>
        <v>-0.50000049999950003</v>
      </c>
      <c r="J10" s="29">
        <f t="shared" si="1"/>
        <v>-0.50000049999950003</v>
      </c>
      <c r="K10" s="3"/>
    </row>
    <row r="11" spans="1:12" s="4" customFormat="1" ht="25.05" customHeight="1" x14ac:dyDescent="0.4">
      <c r="A11" s="1"/>
      <c r="B11" s="2"/>
      <c r="C11" s="14"/>
      <c r="D11" s="15"/>
      <c r="E11" s="16"/>
      <c r="F11" s="14"/>
      <c r="G11" s="14"/>
      <c r="H11" s="14"/>
      <c r="I11" s="14"/>
      <c r="J11" s="14"/>
      <c r="K11" s="3"/>
    </row>
    <row r="12" spans="1:12" s="9" customFormat="1" ht="25.05" customHeight="1" x14ac:dyDescent="0.4">
      <c r="A12" s="7"/>
      <c r="B12" s="5" t="s">
        <v>4</v>
      </c>
      <c r="C12" s="17"/>
      <c r="D12" s="18"/>
      <c r="E12" s="19"/>
      <c r="F12" s="17"/>
      <c r="G12" s="17"/>
      <c r="H12" s="17"/>
      <c r="I12" s="17"/>
      <c r="J12" s="17"/>
      <c r="K12" s="8"/>
    </row>
    <row r="13" spans="1:12" s="4" customFormat="1" ht="25.05" customHeight="1" x14ac:dyDescent="0.4">
      <c r="A13" s="1"/>
      <c r="B13" s="21" t="s">
        <v>1</v>
      </c>
      <c r="C13" s="32" t="str">
        <f>+IF(C10&lt;=-30%,"Ja","Nein")</f>
        <v>Ja</v>
      </c>
      <c r="D13" s="33" t="str">
        <f t="shared" ref="D13:J13" si="2">+IF(D10&lt;=-30%,"Ja","Nein")</f>
        <v>Ja</v>
      </c>
      <c r="E13" s="34" t="str">
        <f t="shared" si="2"/>
        <v>Ja</v>
      </c>
      <c r="F13" s="32" t="str">
        <f t="shared" si="2"/>
        <v>Ja</v>
      </c>
      <c r="G13" s="32" t="str">
        <f t="shared" si="2"/>
        <v>Ja</v>
      </c>
      <c r="H13" s="32" t="str">
        <f t="shared" si="2"/>
        <v>Ja</v>
      </c>
      <c r="I13" s="32" t="str">
        <f t="shared" si="2"/>
        <v>Ja</v>
      </c>
      <c r="J13" s="32" t="str">
        <f t="shared" si="2"/>
        <v>Ja</v>
      </c>
      <c r="K13" s="3"/>
    </row>
    <row r="14" spans="1:12" s="4" customFormat="1" ht="25.05" customHeight="1" x14ac:dyDescent="0.4">
      <c r="A14" s="1"/>
      <c r="B14" s="28" t="s">
        <v>7</v>
      </c>
      <c r="C14" s="35">
        <f t="shared" ref="C14:J14" si="3">IF(AND(C10&lt;=-30%,C10&gt;-50%),40%,IF(AND(C10&lt;=-50%,C10&gt;=-70%),60%,IF(C10&lt;-70%,100%,"***")))</f>
        <v>0.6</v>
      </c>
      <c r="D14" s="36">
        <f t="shared" si="3"/>
        <v>0.6</v>
      </c>
      <c r="E14" s="37">
        <f t="shared" si="3"/>
        <v>0.6</v>
      </c>
      <c r="F14" s="35">
        <f t="shared" si="3"/>
        <v>0.6</v>
      </c>
      <c r="G14" s="35">
        <f t="shared" si="3"/>
        <v>0.6</v>
      </c>
      <c r="H14" s="35">
        <f t="shared" si="3"/>
        <v>0.6</v>
      </c>
      <c r="I14" s="35">
        <f t="shared" si="3"/>
        <v>0.6</v>
      </c>
      <c r="J14" s="35">
        <f t="shared" si="3"/>
        <v>0.6</v>
      </c>
      <c r="K14" s="3"/>
    </row>
    <row r="15" spans="1:12" s="4" customFormat="1" ht="25.05" customHeight="1" x14ac:dyDescent="0.4">
      <c r="A15" s="1"/>
      <c r="B15" s="28" t="s">
        <v>8</v>
      </c>
      <c r="C15" s="38" t="str">
        <f>+IF(C10&lt;=-50%,"Ja","Nein")</f>
        <v>Ja</v>
      </c>
      <c r="D15" s="39" t="str">
        <f t="shared" ref="D15:J15" si="4">+IF(D10&lt;=-50%,"Ja","Nein")</f>
        <v>Ja</v>
      </c>
      <c r="E15" s="40" t="str">
        <f t="shared" si="4"/>
        <v>Ja</v>
      </c>
      <c r="F15" s="38" t="str">
        <f t="shared" si="4"/>
        <v>Ja</v>
      </c>
      <c r="G15" s="38" t="str">
        <f t="shared" si="4"/>
        <v>Ja</v>
      </c>
      <c r="H15" s="38" t="str">
        <f t="shared" si="4"/>
        <v>Ja</v>
      </c>
      <c r="I15" s="38" t="str">
        <f t="shared" si="4"/>
        <v>Ja</v>
      </c>
      <c r="J15" s="38" t="str">
        <f t="shared" si="4"/>
        <v>Ja</v>
      </c>
      <c r="K15" s="3"/>
    </row>
    <row r="16" spans="1:12" s="4" customFormat="1" ht="25.05" customHeight="1" x14ac:dyDescent="0.4">
      <c r="A16" s="1"/>
      <c r="B16" s="2"/>
      <c r="C16" s="14"/>
      <c r="D16" s="15"/>
      <c r="E16" s="16"/>
      <c r="F16" s="14"/>
      <c r="G16" s="14"/>
      <c r="H16" s="14"/>
      <c r="I16" s="14"/>
      <c r="J16" s="14"/>
      <c r="K16" s="3"/>
    </row>
    <row r="17" spans="1:11" s="9" customFormat="1" ht="25.05" customHeight="1" x14ac:dyDescent="0.4">
      <c r="A17" s="7"/>
      <c r="B17" s="5" t="s">
        <v>18</v>
      </c>
      <c r="C17" s="20"/>
      <c r="D17" s="20"/>
      <c r="E17" s="20"/>
      <c r="F17" s="20"/>
      <c r="G17" s="20"/>
      <c r="H17" s="20"/>
      <c r="I17" s="20"/>
      <c r="J17" s="20"/>
      <c r="K17" s="8"/>
    </row>
    <row r="18" spans="1:11" s="4" customFormat="1" ht="25.05" customHeight="1" x14ac:dyDescent="0.4">
      <c r="A18" s="1"/>
      <c r="B18" s="2"/>
      <c r="C18" s="11">
        <v>44136</v>
      </c>
      <c r="D18" s="12">
        <v>44166</v>
      </c>
      <c r="E18" s="13">
        <v>44197</v>
      </c>
      <c r="F18" s="11">
        <v>44228</v>
      </c>
      <c r="G18" s="11">
        <v>44256</v>
      </c>
      <c r="H18" s="11">
        <v>44287</v>
      </c>
      <c r="I18" s="11">
        <v>44317</v>
      </c>
      <c r="J18" s="11">
        <v>44348</v>
      </c>
      <c r="K18" s="3"/>
    </row>
    <row r="19" spans="1:11" s="4" customFormat="1" ht="25.05" customHeight="1" x14ac:dyDescent="0.4">
      <c r="A19" s="1"/>
      <c r="B19" s="49" t="s">
        <v>14</v>
      </c>
      <c r="C19" s="50">
        <f>C6*0.3</f>
        <v>3000</v>
      </c>
      <c r="D19" s="51">
        <f t="shared" ref="D19:J19" si="5">D6*0.3</f>
        <v>3000</v>
      </c>
      <c r="E19" s="52">
        <f t="shared" si="5"/>
        <v>3000</v>
      </c>
      <c r="F19" s="50">
        <f t="shared" si="5"/>
        <v>3000</v>
      </c>
      <c r="G19" s="50">
        <f t="shared" si="5"/>
        <v>3000</v>
      </c>
      <c r="H19" s="50">
        <f t="shared" si="5"/>
        <v>3000</v>
      </c>
      <c r="I19" s="50">
        <f t="shared" si="5"/>
        <v>3000</v>
      </c>
      <c r="J19" s="50">
        <f t="shared" si="5"/>
        <v>3000</v>
      </c>
      <c r="K19" s="3"/>
    </row>
    <row r="20" spans="1:11" s="4" customFormat="1" ht="25.05" customHeight="1" x14ac:dyDescent="0.4">
      <c r="A20" s="1"/>
      <c r="B20" s="45" t="s">
        <v>15</v>
      </c>
      <c r="C20" s="46">
        <f>C6*0.5</f>
        <v>5000</v>
      </c>
      <c r="D20" s="47">
        <f t="shared" ref="D20:J20" si="6">D6*0.5</f>
        <v>5000</v>
      </c>
      <c r="E20" s="48">
        <f t="shared" si="6"/>
        <v>5000</v>
      </c>
      <c r="F20" s="46">
        <f t="shared" si="6"/>
        <v>5000</v>
      </c>
      <c r="G20" s="46">
        <f t="shared" si="6"/>
        <v>5000</v>
      </c>
      <c r="H20" s="46">
        <f t="shared" si="6"/>
        <v>5000</v>
      </c>
      <c r="I20" s="46">
        <f t="shared" si="6"/>
        <v>5000</v>
      </c>
      <c r="J20" s="46">
        <f t="shared" si="6"/>
        <v>5000</v>
      </c>
      <c r="K20" s="3"/>
    </row>
    <row r="21" spans="1:11" s="4" customFormat="1" ht="25.05" customHeight="1" x14ac:dyDescent="0.4">
      <c r="A21" s="1"/>
      <c r="B21" s="53" t="s">
        <v>16</v>
      </c>
      <c r="C21" s="54">
        <f t="shared" ref="C21:J21" si="7">C6*0.7</f>
        <v>7000</v>
      </c>
      <c r="D21" s="55">
        <f t="shared" si="7"/>
        <v>7000</v>
      </c>
      <c r="E21" s="56">
        <f t="shared" si="7"/>
        <v>7000</v>
      </c>
      <c r="F21" s="54">
        <f t="shared" si="7"/>
        <v>7000</v>
      </c>
      <c r="G21" s="54">
        <f t="shared" si="7"/>
        <v>7000</v>
      </c>
      <c r="H21" s="54">
        <f t="shared" si="7"/>
        <v>7000</v>
      </c>
      <c r="I21" s="54">
        <f t="shared" si="7"/>
        <v>7000</v>
      </c>
      <c r="J21" s="54">
        <f t="shared" si="7"/>
        <v>7000</v>
      </c>
      <c r="K21" s="3"/>
    </row>
    <row r="22" spans="1:11" s="4" customFormat="1" ht="25.05" customHeight="1" thickBot="1" x14ac:dyDescent="0.45">
      <c r="A22" s="1"/>
      <c r="B22" s="28" t="s">
        <v>17</v>
      </c>
      <c r="C22" s="41">
        <f>C6*0.5</f>
        <v>5000</v>
      </c>
      <c r="D22" s="42">
        <f t="shared" ref="D22:J22" si="8">D6*0.5</f>
        <v>5000</v>
      </c>
      <c r="E22" s="43">
        <f t="shared" si="8"/>
        <v>5000</v>
      </c>
      <c r="F22" s="41">
        <f t="shared" si="8"/>
        <v>5000</v>
      </c>
      <c r="G22" s="41">
        <f t="shared" si="8"/>
        <v>5000</v>
      </c>
      <c r="H22" s="41">
        <f t="shared" si="8"/>
        <v>5000</v>
      </c>
      <c r="I22" s="41">
        <f t="shared" si="8"/>
        <v>5000</v>
      </c>
      <c r="J22" s="41">
        <f t="shared" si="8"/>
        <v>5000</v>
      </c>
      <c r="K22" s="3"/>
    </row>
    <row r="23" spans="1:11" s="4" customFormat="1" ht="88.9" customHeight="1" x14ac:dyDescent="0.4">
      <c r="B23" s="44" t="s">
        <v>10</v>
      </c>
      <c r="C23" s="44"/>
      <c r="D23" s="44"/>
      <c r="E23" s="44"/>
      <c r="F23" s="44"/>
      <c r="G23" s="44"/>
      <c r="H23" s="44"/>
      <c r="I23" s="44"/>
      <c r="J23" s="44"/>
    </row>
    <row r="24" spans="1:11" s="4" customFormat="1" ht="25.05" customHeight="1" x14ac:dyDescent="0.4"/>
    <row r="25" spans="1:11" s="4" customFormat="1" ht="25.05" customHeight="1" x14ac:dyDescent="0.4"/>
  </sheetData>
  <sheetProtection sheet="1" objects="1" scenarios="1"/>
  <mergeCells count="2">
    <mergeCell ref="B23:J23"/>
    <mergeCell ref="B1:J1"/>
  </mergeCells>
  <conditionalFormatting sqref="C13:J15">
    <cfRule type="containsText" dxfId="2" priority="2" operator="containsText" text="Nein">
      <formula>NOT(ISERROR(SEARCH("Nein",C13)))</formula>
    </cfRule>
    <cfRule type="containsText" dxfId="1" priority="3" operator="containsText" text="ja">
      <formula>NOT(ISERROR(SEARCH("ja",C13)))</formula>
    </cfRule>
  </conditionalFormatting>
  <conditionalFormatting sqref="C9:J10">
    <cfRule type="cellIs" dxfId="0" priority="1" operator="lessThan">
      <formula>0</formula>
    </cfRule>
  </conditionalFormatting>
  <pageMargins left="0.7" right="0.7" top="0.78740157499999996" bottom="0.78740157499999996" header="0.3" footer="0.3"/>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Überbrückungshilfe 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Lutz Spieker</dc:creator>
  <cp:lastModifiedBy>Joerg Martin</cp:lastModifiedBy>
  <cp:lastPrinted>2021-04-10T10:59:25Z</cp:lastPrinted>
  <dcterms:created xsi:type="dcterms:W3CDTF">2021-04-09T07:30:28Z</dcterms:created>
  <dcterms:modified xsi:type="dcterms:W3CDTF">2021-04-16T15:23:39Z</dcterms:modified>
</cp:coreProperties>
</file>